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25" yWindow="65319" windowWidth="13164" windowHeight="11765" tabRatio="698" activeTab="0"/>
  </bookViews>
  <sheets>
    <sheet name="січ" sheetId="1" r:id="rId1"/>
    <sheet name="лютий" sheetId="2" r:id="rId2"/>
  </sheets>
  <definedNames>
    <definedName name="_xlnm.Print_Area" localSheetId="1">'лютий'!$A$1:$AG$99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<sst xmlns="http://schemas.openxmlformats.org/spreadsheetml/2006/main" count="208" uniqueCount="55">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</sst>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200" fontId="10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4" sqref="B4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22.5" customHeight="1">
      <c r="A2" s="89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20" sqref="H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22.5" customHeight="1">
      <c r="A2" s="89" t="s">
        <v>53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0</v>
      </c>
      <c r="C7" s="54">
        <v>19662.3</v>
      </c>
      <c r="D7" s="37"/>
      <c r="E7" s="38"/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0</v>
      </c>
      <c r="C8" s="33">
        <v>30164.00000000003</v>
      </c>
      <c r="D8" s="59"/>
      <c r="E8" s="60"/>
      <c r="F8" s="61"/>
      <c r="G8" s="61"/>
      <c r="H8" s="61"/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123241.56021000001</v>
      </c>
      <c r="C9" s="23">
        <f aca="true" t="shared" si="0" ref="C9:AD9">C10+C15+C24+C33+C47+C52+C54+C61+C62+C71+C72+C88+C76+C81+C83+C82+C69+C89+C90+C91+C70+C40+C92</f>
        <v>20213.30000000001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0</v>
      </c>
      <c r="AG9" s="69">
        <f>AG10+AG15+AG24+AG33+AG47+AG52+AG54+AG61+AG62+AG71+AG72+AG76+AG88+AG81+AG83+AG82+AG69+AG89+AG91+AG90+AG70+AG40+AG92</f>
        <v>143454.86021000004</v>
      </c>
      <c r="AH9" s="41"/>
      <c r="AI9" s="41"/>
    </row>
    <row r="10" spans="1:33" ht="15">
      <c r="A10" s="4" t="s">
        <v>4</v>
      </c>
      <c r="B10" s="67">
        <v>12601</v>
      </c>
      <c r="C10" s="22">
        <v>606.1000000000004</v>
      </c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0</v>
      </c>
      <c r="AG10" s="71">
        <f>B10+C10-AF10</f>
        <v>13207.1</v>
      </c>
    </row>
    <row r="11" spans="1:33" ht="15">
      <c r="A11" s="3" t="s">
        <v>5</v>
      </c>
      <c r="B11" s="67">
        <v>12060.1</v>
      </c>
      <c r="C11" s="22">
        <v>328.10000000000036</v>
      </c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0</v>
      </c>
      <c r="AG11" s="71">
        <f>B11+C11-AF11</f>
        <v>12388.2</v>
      </c>
    </row>
    <row r="12" spans="1:33" ht="15">
      <c r="A12" s="3" t="s">
        <v>2</v>
      </c>
      <c r="B12" s="87">
        <v>171</v>
      </c>
      <c r="C12" s="22">
        <v>113.8</v>
      </c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1">
        <f>B12+C12-AF12</f>
        <v>284.8</v>
      </c>
    </row>
    <row r="13" spans="1:33" ht="15" hidden="1">
      <c r="A13" s="3" t="s">
        <v>16</v>
      </c>
      <c r="B13" s="67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67">
        <f aca="true" t="shared" si="2" ref="B14:Y14">B10-B11-B12-B13</f>
        <v>369.89999999999964</v>
      </c>
      <c r="C14" s="22">
        <f t="shared" si="2"/>
        <v>164.2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0</v>
      </c>
      <c r="AG14" s="71">
        <f>AG10-AG11-AG12-AG13</f>
        <v>534.0999999999997</v>
      </c>
    </row>
    <row r="15" spans="1:33" ht="15" customHeight="1">
      <c r="A15" s="4" t="s">
        <v>6</v>
      </c>
      <c r="B15" s="67">
        <v>56382.229810000004</v>
      </c>
      <c r="C15" s="22">
        <v>6488.800000000003</v>
      </c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71">
        <f aca="true" t="shared" si="3" ref="AG15:AG31">B15+C15-AF15</f>
        <v>62871.02981000001</v>
      </c>
    </row>
    <row r="16" spans="1:34" s="53" customFormat="1" ht="15" customHeight="1">
      <c r="A16" s="51" t="s">
        <v>38</v>
      </c>
      <c r="B16" s="75">
        <v>19179.6</v>
      </c>
      <c r="C16" s="52">
        <v>21.69999999999709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78">
        <f t="shared" si="3"/>
        <v>19201.299999999996</v>
      </c>
      <c r="AH16" s="57"/>
    </row>
    <row r="17" spans="1:34" ht="15">
      <c r="A17" s="3" t="s">
        <v>5</v>
      </c>
      <c r="B17" s="67">
        <v>39328.63</v>
      </c>
      <c r="C17" s="22">
        <v>871.9000000000015</v>
      </c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1">
        <f t="shared" si="3"/>
        <v>40200.53</v>
      </c>
      <c r="AH17" s="6"/>
    </row>
    <row r="18" spans="1:33" ht="15">
      <c r="A18" s="3" t="s">
        <v>3</v>
      </c>
      <c r="B18" s="67"/>
      <c r="C18" s="22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67">
        <v>4039.9</v>
      </c>
      <c r="C19" s="22">
        <v>2791.5</v>
      </c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1">
        <f t="shared" si="3"/>
        <v>6831.4</v>
      </c>
    </row>
    <row r="20" spans="1:33" ht="15">
      <c r="A20" s="3" t="s">
        <v>2</v>
      </c>
      <c r="B20" s="67">
        <v>2976.605</v>
      </c>
      <c r="C20" s="22">
        <v>2703.5</v>
      </c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1">
        <f t="shared" si="3"/>
        <v>5680.105</v>
      </c>
    </row>
    <row r="21" spans="1:33" ht="15">
      <c r="A21" s="3" t="s">
        <v>16</v>
      </c>
      <c r="B21" s="67">
        <v>1154</v>
      </c>
      <c r="C21" s="22">
        <v>38.700000000000045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1">
        <f t="shared" si="3"/>
        <v>1192.7</v>
      </c>
    </row>
    <row r="22" spans="1:33" ht="15" hidden="1">
      <c r="A22" s="3" t="s">
        <v>15</v>
      </c>
      <c r="B22" s="73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67">
        <f aca="true" t="shared" si="4" ref="B23:AD23">B15-B17-B18-B19-B20-B21-B22</f>
        <v>8883.094810000008</v>
      </c>
      <c r="C23" s="22">
        <f t="shared" si="4"/>
        <v>83.20000000000141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0</v>
      </c>
      <c r="AG23" s="71">
        <f t="shared" si="3"/>
        <v>8966.294810000009</v>
      </c>
    </row>
    <row r="24" spans="1:33" ht="15" customHeight="1">
      <c r="A24" s="4" t="s">
        <v>7</v>
      </c>
      <c r="B24" s="67">
        <v>33467.7</v>
      </c>
      <c r="C24" s="22">
        <v>7185.799999999999</v>
      </c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1">
        <f t="shared" si="3"/>
        <v>40653.5</v>
      </c>
    </row>
    <row r="25" spans="1:34" s="53" customFormat="1" ht="15" customHeight="1">
      <c r="A25" s="51" t="s">
        <v>39</v>
      </c>
      <c r="B25" s="75">
        <v>22003</v>
      </c>
      <c r="C25" s="52">
        <v>2681.399999999998</v>
      </c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0</v>
      </c>
      <c r="AG25" s="78">
        <f t="shared" si="3"/>
        <v>24684.399999999998</v>
      </c>
      <c r="AH25" s="57"/>
    </row>
    <row r="26" spans="1:34" ht="15" hidden="1">
      <c r="A26" s="3" t="s">
        <v>5</v>
      </c>
      <c r="B26" s="67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67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67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67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67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67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67">
        <f>B24</f>
        <v>33467.7</v>
      </c>
      <c r="C32" s="22">
        <f aca="true" t="shared" si="5" ref="C32:AD32">C24-C26-C27-C28-C29-C30-C31</f>
        <v>7185.799999999999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1">
        <f>AG24</f>
        <v>40653.5</v>
      </c>
    </row>
    <row r="33" spans="1:33" ht="15" customHeight="1">
      <c r="A33" s="4" t="s">
        <v>8</v>
      </c>
      <c r="B33" s="67">
        <v>354.5</v>
      </c>
      <c r="C33" s="22">
        <v>111.19999999999999</v>
      </c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1">
        <f aca="true" t="shared" si="6" ref="AG33:AG38">B33+C33-AF33</f>
        <v>465.7</v>
      </c>
    </row>
    <row r="34" spans="1:33" ht="15">
      <c r="A34" s="3" t="s">
        <v>5</v>
      </c>
      <c r="B34" s="67">
        <v>238.9</v>
      </c>
      <c r="C34" s="22">
        <v>13.499999999999972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1">
        <f t="shared" si="6"/>
        <v>252.39999999999998</v>
      </c>
    </row>
    <row r="35" spans="1:33" ht="15" hidden="1">
      <c r="A35" s="3" t="s">
        <v>1</v>
      </c>
      <c r="B35" s="67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73">
        <v>110.5</v>
      </c>
      <c r="C36" s="22">
        <v>92.3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202.8</v>
      </c>
    </row>
    <row r="37" spans="1:33" ht="15">
      <c r="A37" s="3" t="s">
        <v>16</v>
      </c>
      <c r="B37" s="67">
        <v>0</v>
      </c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67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67">
        <f aca="true" t="shared" si="7" ref="B39:AD39">B33-B34-B36-B38-B37-B35</f>
        <v>5.099999999999994</v>
      </c>
      <c r="C39" s="22">
        <f t="shared" si="7"/>
        <v>5.40000000000002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10.5</v>
      </c>
    </row>
    <row r="40" spans="1:33" ht="15" customHeight="1">
      <c r="A40" s="4" t="s">
        <v>29</v>
      </c>
      <c r="B40" s="67">
        <v>982.3</v>
      </c>
      <c r="C40" s="22">
        <v>182.39999999999998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1">
        <f aca="true" t="shared" si="8" ref="AG40:AG45">B40+C40-AF40</f>
        <v>1164.6999999999998</v>
      </c>
    </row>
    <row r="41" spans="1:34" ht="15">
      <c r="A41" s="3" t="s">
        <v>5</v>
      </c>
      <c r="B41" s="67">
        <v>834.5</v>
      </c>
      <c r="C41" s="22">
        <v>45.60000000000002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1">
        <f t="shared" si="8"/>
        <v>880.1</v>
      </c>
      <c r="AH41" s="6"/>
    </row>
    <row r="42" spans="1:33" ht="15">
      <c r="A42" s="3" t="s">
        <v>3</v>
      </c>
      <c r="B42" s="67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67">
        <v>8.4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1">
        <f t="shared" si="8"/>
        <v>8.4</v>
      </c>
    </row>
    <row r="44" spans="1:33" ht="15">
      <c r="A44" s="3" t="s">
        <v>2</v>
      </c>
      <c r="B44" s="67">
        <v>130.1</v>
      </c>
      <c r="C44" s="22">
        <v>130.2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1">
        <f t="shared" si="8"/>
        <v>260.29999999999995</v>
      </c>
    </row>
    <row r="45" spans="1:33" ht="15" hidden="1">
      <c r="A45" s="3" t="s">
        <v>15</v>
      </c>
      <c r="B45" s="67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67">
        <f aca="true" t="shared" si="9" ref="B46:AD46">B40-B41-B42-B43-B44-B45</f>
        <v>9.299999999999955</v>
      </c>
      <c r="C46" s="22">
        <f t="shared" si="9"/>
        <v>6.599999999999966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1">
        <f>AG40-AG41-AG42-AG43-AG44-AG45</f>
        <v>15.899999999999864</v>
      </c>
    </row>
    <row r="47" spans="1:33" ht="17.25" customHeight="1">
      <c r="A47" s="4" t="s">
        <v>43</v>
      </c>
      <c r="B47" s="87">
        <v>879.3</v>
      </c>
      <c r="C47" s="22">
        <v>570.7</v>
      </c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1">
        <f>B47+C47-AF47</f>
        <v>1450</v>
      </c>
    </row>
    <row r="48" spans="1:33" ht="15" hidden="1">
      <c r="A48" s="3" t="s">
        <v>5</v>
      </c>
      <c r="B48" s="67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67">
        <v>725.5</v>
      </c>
      <c r="C49" s="22">
        <v>269.70000000000005</v>
      </c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1">
        <f>B49+C49-AF49</f>
        <v>995.2</v>
      </c>
    </row>
    <row r="50" spans="1:33" ht="28.5" hidden="1">
      <c r="A50" s="49" t="s">
        <v>34</v>
      </c>
      <c r="B50" s="67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67">
        <f aca="true" t="shared" si="10" ref="B51:AD51">B47-B48-B49</f>
        <v>153.79999999999995</v>
      </c>
      <c r="C51" s="22">
        <f t="shared" si="10"/>
        <v>301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1">
        <f>AG47-AG49-AG48</f>
        <v>454.79999999999995</v>
      </c>
    </row>
    <row r="52" spans="1:33" ht="15" customHeight="1">
      <c r="A52" s="4" t="s">
        <v>0</v>
      </c>
      <c r="B52" s="67">
        <v>2938.61074</v>
      </c>
      <c r="C52" s="22">
        <v>1021.8999999999996</v>
      </c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0</v>
      </c>
      <c r="AG52" s="71">
        <f aca="true" t="shared" si="11" ref="AG52:AG59">B52+C52-AF52</f>
        <v>3960.5107399999997</v>
      </c>
    </row>
    <row r="53" spans="1:33" ht="15" customHeight="1">
      <c r="A53" s="3" t="s">
        <v>2</v>
      </c>
      <c r="B53" s="67">
        <v>1035.80464</v>
      </c>
      <c r="C53" s="22">
        <v>0.10000000000013642</v>
      </c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1">
        <f t="shared" si="11"/>
        <v>1035.9046400000002</v>
      </c>
    </row>
    <row r="54" spans="1:34" ht="15" customHeight="1">
      <c r="A54" s="4" t="s">
        <v>9</v>
      </c>
      <c r="B54" s="73">
        <v>1779.47391</v>
      </c>
      <c r="C54" s="22">
        <v>480</v>
      </c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67">
        <f t="shared" si="11"/>
        <v>2259.4739099999997</v>
      </c>
      <c r="AH54" s="6"/>
    </row>
    <row r="55" spans="1:34" ht="15">
      <c r="A55" s="3" t="s">
        <v>5</v>
      </c>
      <c r="B55" s="67">
        <v>957.228</v>
      </c>
      <c r="C55" s="22">
        <v>31.799999999999955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67">
        <f t="shared" si="11"/>
        <v>989.0279999999999</v>
      </c>
      <c r="AH55" s="6"/>
    </row>
    <row r="56" spans="1:34" ht="15" customHeight="1" hidden="1">
      <c r="A56" s="3" t="s">
        <v>1</v>
      </c>
      <c r="B56" s="67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87">
        <v>157.708</v>
      </c>
      <c r="C57" s="22">
        <v>176.79999999999998</v>
      </c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67">
        <f t="shared" si="11"/>
        <v>334.508</v>
      </c>
    </row>
    <row r="58" spans="1:33" ht="15">
      <c r="A58" s="3" t="s">
        <v>16</v>
      </c>
      <c r="B58" s="87">
        <v>5.1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67">
        <f t="shared" si="11"/>
        <v>5.1</v>
      </c>
    </row>
    <row r="59" spans="1:33" ht="15" hidden="1">
      <c r="A59" s="3" t="s">
        <v>15</v>
      </c>
      <c r="B59" s="67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67">
        <f aca="true" t="shared" si="12" ref="B60:AD60">B54-B55-B57-B59-B56-B58</f>
        <v>659.43791</v>
      </c>
      <c r="C60" s="22">
        <f t="shared" si="12"/>
        <v>271.4000000000001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67">
        <f>AG54-AG55-AG57-AG59-AG56-AG58</f>
        <v>930.8379099999999</v>
      </c>
    </row>
    <row r="61" spans="1:33" ht="15" customHeight="1">
      <c r="A61" s="4" t="s">
        <v>10</v>
      </c>
      <c r="B61" s="67">
        <v>179.3</v>
      </c>
      <c r="C61" s="22">
        <v>104.4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67">
        <f aca="true" t="shared" si="14" ref="AG61:AG67">B61+C61-AF61</f>
        <v>283.70000000000005</v>
      </c>
    </row>
    <row r="62" spans="1:33" ht="15" customHeight="1">
      <c r="A62" s="4" t="s">
        <v>11</v>
      </c>
      <c r="B62" s="67">
        <v>2155.84575</v>
      </c>
      <c r="C62" s="22">
        <v>390.0000000000002</v>
      </c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0</v>
      </c>
      <c r="AG62" s="67">
        <f t="shared" si="14"/>
        <v>2545.8457500000004</v>
      </c>
    </row>
    <row r="63" spans="1:34" ht="15">
      <c r="A63" s="3" t="s">
        <v>5</v>
      </c>
      <c r="B63" s="67">
        <v>1502.442</v>
      </c>
      <c r="C63" s="22">
        <v>78.09999999999991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67">
        <f t="shared" si="14"/>
        <v>1580.542</v>
      </c>
      <c r="AH63" s="50"/>
    </row>
    <row r="64" spans="1:34" ht="15" hidden="1">
      <c r="A64" s="3" t="s">
        <v>3</v>
      </c>
      <c r="B64" s="67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67">
        <v>27.1</v>
      </c>
      <c r="C65" s="22">
        <v>31.400000000000002</v>
      </c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67">
        <f t="shared" si="14"/>
        <v>58.5</v>
      </c>
      <c r="AH65" s="6"/>
    </row>
    <row r="66" spans="1:33" ht="15">
      <c r="A66" s="3" t="s">
        <v>2</v>
      </c>
      <c r="B66" s="67">
        <v>110.139</v>
      </c>
      <c r="C66" s="22">
        <v>86.39999999999999</v>
      </c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67">
        <f t="shared" si="14"/>
        <v>196.539</v>
      </c>
    </row>
    <row r="67" spans="1:33" ht="15">
      <c r="A67" s="3" t="s">
        <v>16</v>
      </c>
      <c r="B67" s="67">
        <v>110</v>
      </c>
      <c r="C67" s="22">
        <v>110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67">
        <f t="shared" si="14"/>
        <v>220</v>
      </c>
    </row>
    <row r="68" spans="1:33" ht="15">
      <c r="A68" s="3" t="s">
        <v>23</v>
      </c>
      <c r="B68" s="67">
        <f aca="true" t="shared" si="15" ref="B68:AD68">B62-B63-B66-B67-B65-B64</f>
        <v>406.1647499999999</v>
      </c>
      <c r="C68" s="22">
        <f t="shared" si="15"/>
        <v>84.10000000000034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67">
        <f>AG62-AG63-AG66-AG67-AG65-AG64</f>
        <v>490.2647500000005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82">
        <f aca="true" t="shared" si="16" ref="AG69:AG92">B69+C69-AF69</f>
        <v>3529.6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0</v>
      </c>
      <c r="AG72" s="82">
        <f t="shared" si="16"/>
        <v>1698.5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2">
        <f t="shared" si="16"/>
        <v>86.5</v>
      </c>
    </row>
    <row r="74" spans="1:33" ht="15" customHeight="1">
      <c r="A74" s="3" t="s">
        <v>2</v>
      </c>
      <c r="B74" s="22">
        <v>351.6</v>
      </c>
      <c r="C74" s="22">
        <v>175.8</v>
      </c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0</v>
      </c>
      <c r="AG74" s="82">
        <f t="shared" si="16"/>
        <v>527.4000000000001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82">
        <f t="shared" si="16"/>
        <v>174.5</v>
      </c>
    </row>
    <row r="77" spans="1:33" s="11" customFormat="1" ht="15">
      <c r="A77" s="3" t="s">
        <v>5</v>
      </c>
      <c r="B77" s="22">
        <v>95.5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82">
        <f t="shared" si="16"/>
        <v>103.3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82">
        <f t="shared" si="16"/>
        <v>15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67">
        <f t="shared" si="16"/>
        <v>5519.1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67">
        <f t="shared" si="16"/>
        <v>3519.3999999999996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0</v>
      </c>
      <c r="E94" s="83">
        <f t="shared" si="17"/>
        <v>0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0</v>
      </c>
      <c r="AG94" s="84">
        <f>AG10+AG15+AG24+AG33+AG47+AG52+AG54+AG61+AG62+AG69+AG71+AG72+AG76+AG81+AG82+AG83+AG88+AG89+AG90+AG91+AG70+AG40+AG92</f>
        <v>143454.86021000004</v>
      </c>
    </row>
    <row r="95" spans="1:33" ht="15">
      <c r="A95" s="3" t="s">
        <v>5</v>
      </c>
      <c r="B95" s="22">
        <f aca="true" t="shared" si="18" ref="B95:AD95">B11+B17+B26+B34+B55+B63+B73+B41+B77+B48</f>
        <v>55060.600000000006</v>
      </c>
      <c r="C95" s="22">
        <f t="shared" si="18"/>
        <v>1420.0000000000016</v>
      </c>
      <c r="D95" s="67">
        <f t="shared" si="18"/>
        <v>0</v>
      </c>
      <c r="E95" s="67">
        <f t="shared" si="18"/>
        <v>0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0</v>
      </c>
      <c r="AG95" s="71">
        <f>B95+C95-AF95</f>
        <v>56480.600000000006</v>
      </c>
    </row>
    <row r="96" spans="1:33" ht="15">
      <c r="A96" s="3" t="s">
        <v>2</v>
      </c>
      <c r="B96" s="22">
        <f aca="true" t="shared" si="19" ref="B96:AD96">B12+B20+B29+B36+B57+B66+B44+B80+B74+B53</f>
        <v>5050.85664</v>
      </c>
      <c r="C96" s="22">
        <f t="shared" si="19"/>
        <v>3486.500000000001</v>
      </c>
      <c r="D96" s="67">
        <f t="shared" si="19"/>
        <v>0</v>
      </c>
      <c r="E96" s="67">
        <f t="shared" si="19"/>
        <v>0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0</v>
      </c>
      <c r="AG96" s="71">
        <f>B96+C96-AF96</f>
        <v>8537.356640000002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6898.3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2464.1</v>
      </c>
    </row>
    <row r="100" spans="1:33" ht="13.5">
      <c r="A100" s="1" t="s">
        <v>35</v>
      </c>
      <c r="B100" s="2">
        <f aca="true" t="shared" si="24" ref="B100:AD100">B94-B95-B96-B97-B98-B99</f>
        <v>57009.00357000001</v>
      </c>
      <c r="C100" s="2">
        <f t="shared" si="24"/>
        <v>12065.500000000011</v>
      </c>
      <c r="D100" s="85">
        <f t="shared" si="24"/>
        <v>0</v>
      </c>
      <c r="E100" s="85">
        <f t="shared" si="24"/>
        <v>0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0</v>
      </c>
      <c r="AG100" s="85">
        <f>AG94-AG95-AG96-AG97-AG98-AG99</f>
        <v>69074.50357000003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2018-01-31T16:28:15Z</cp:lastPrinted>
  <dcterms:created xsi:type="dcterms:W3CDTF">2002-11-05T08:53:00Z</dcterms:created>
  <dcterms:modified xsi:type="dcterms:W3CDTF">2018-02-01T05:59:39Z</dcterms:modified>
  <cp:category/>
  <cp:version/>
  <cp:contentType/>
  <cp:contentStatus/>
</cp:coreProperties>
</file>